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 консол." sheetId="1" state="visible" r:id="rId1"/>
  </sheets>
  <definedNames>
    <definedName name="_xlnm.Print_Area" localSheetId="0">'Доходы консол.'!$A$1:$I$47</definedName>
  </definedNames>
  <calcPr iterate="1"/>
</workbook>
</file>

<file path=xl/sharedStrings.xml><?xml version="1.0" encoding="utf-8"?>
<sst xmlns="http://schemas.openxmlformats.org/spreadsheetml/2006/main" count="96" uniqueCount="96">
  <si>
    <t xml:space="preserve">Информация об объемах доходов консолидированного бюджета Оренбургской области за 1 полугодие 2025 года 
в сравнении с аналогичным периодом 2024 года</t>
  </si>
  <si>
    <t xml:space="preserve">(тыс. рублей)</t>
  </si>
  <si>
    <t xml:space="preserve">Наименование 
показателя</t>
  </si>
  <si>
    <t xml:space="preserve">Код дохода по бюджетной классификации</t>
  </si>
  <si>
    <t xml:space="preserve">Уточненный бюджет на 01.07.2024</t>
  </si>
  <si>
    <t xml:space="preserve">Факт на 01.07.2024</t>
  </si>
  <si>
    <t xml:space="preserve">Уточненный бюджет на 01.07.2025</t>
  </si>
  <si>
    <t xml:space="preserve">Факт на 01.07.2025</t>
  </si>
  <si>
    <t xml:space="preserve">Отклонение (план)
графа 5 - графа 3</t>
  </si>
  <si>
    <t xml:space="preserve">Отклонение (факт)
графа 6 - графа 4</t>
  </si>
  <si>
    <t xml:space="preserve">% отклонения (факт)
графа 6/графа 4</t>
  </si>
  <si>
    <t xml:space="preserve">НАЛОГОВЫЕ И НЕНАЛОГОВЫЕ ДОХОДЫ</t>
  </si>
  <si>
    <t xml:space="preserve">000 1 00 00 000 00 0000 000</t>
  </si>
  <si>
    <t xml:space="preserve">НАЛОГИ НА ПРИБЫЛЬ, ДОХОДЫ</t>
  </si>
  <si>
    <t xml:space="preserve">000 1 01 00 000 00 0000 000</t>
  </si>
  <si>
    <t xml:space="preserve">Налог на прибыль организаций</t>
  </si>
  <si>
    <t xml:space="preserve">000 1 01 01 000 00 0000 110</t>
  </si>
  <si>
    <t xml:space="preserve">Налог на доходы физических лиц</t>
  </si>
  <si>
    <t xml:space="preserve">000 1 01 02 000 01 0000 110</t>
  </si>
  <si>
    <t xml:space="preserve">НАЛОГИ НА ТОВАРЫ (РАБОТЫ, УСЛУГИ), РЕАЛИЗУЕМЫЕ НА ТЕРРИТОРИИ РОССИЙСКОЙ ФЕДЕРАЦИИ</t>
  </si>
  <si>
    <t xml:space="preserve">000 1 03 00 000 00 0000 000</t>
  </si>
  <si>
    <t xml:space="preserve">Акцизы по подакцизным товарам (продукции), производимым на территории Российской Федерации</t>
  </si>
  <si>
    <t xml:space="preserve">000 1 03 02 000 01 0000 110</t>
  </si>
  <si>
    <t xml:space="preserve">НАЛОГИ НА СОВОКУПНЫЙ ДОХОД</t>
  </si>
  <si>
    <t xml:space="preserve">000 1 05 00 000 00 0000 000</t>
  </si>
  <si>
    <t xml:space="preserve">Налог, взимаемый в связи с применением упрощенной системы налогообложения</t>
  </si>
  <si>
    <t xml:space="preserve">000 1 05 01 000 00 0000 110</t>
  </si>
  <si>
    <t xml:space="preserve">Единый налог на вмененный доход для отдельных видов деятельности</t>
  </si>
  <si>
    <t xml:space="preserve">000 1 05 02 000 02 0000 110</t>
  </si>
  <si>
    <t xml:space="preserve">Единый сельскохозяйственный налог</t>
  </si>
  <si>
    <t xml:space="preserve">000 1 05 03 000 01 0000 110</t>
  </si>
  <si>
    <t xml:space="preserve">Налог, взимаемый в связи с применением патентной системы налогообложения</t>
  </si>
  <si>
    <t xml:space="preserve">000 1 05 04 000 02 0000 110</t>
  </si>
  <si>
    <t xml:space="preserve">Налог на профессиональный доход</t>
  </si>
  <si>
    <t xml:space="preserve">000 1 05 06 000 01 0000 110</t>
  </si>
  <si>
    <t xml:space="preserve">НАЛОГИ НА ИМУЩЕСТВО</t>
  </si>
  <si>
    <t xml:space="preserve">000 1 06 00 000 00 0000 000</t>
  </si>
  <si>
    <t xml:space="preserve">Налог на имущество физических лиц</t>
  </si>
  <si>
    <t xml:space="preserve">000 1 06 01 000 00 0000 110</t>
  </si>
  <si>
    <t xml:space="preserve">Налог на имущество организаций</t>
  </si>
  <si>
    <t xml:space="preserve">000 1 06 02 000 02 0000 110</t>
  </si>
  <si>
    <t xml:space="preserve">Транспортный налог</t>
  </si>
  <si>
    <t xml:space="preserve">000 1 06 04 000 02 0000 110</t>
  </si>
  <si>
    <t xml:space="preserve">Налог на игорный бизнес</t>
  </si>
  <si>
    <t xml:space="preserve">000 1 06 05 000 02 0000 110</t>
  </si>
  <si>
    <t xml:space="preserve">Земельный налог</t>
  </si>
  <si>
    <t xml:space="preserve">000 1 06 06 000 00 0000 110</t>
  </si>
  <si>
    <t xml:space="preserve">НАЛОГИ, СБОРЫ И РЕГУЛЯРНЫЕ ПЛАТЕЖИ ЗА ПОЛЬЗОВАНИЕ ПРИРОДНЫМИ РЕСУРСАМИ</t>
  </si>
  <si>
    <t xml:space="preserve">000 1 07 00 000 00 0000 000</t>
  </si>
  <si>
    <t xml:space="preserve">Налог на добычу полезных ископаемых</t>
  </si>
  <si>
    <t xml:space="preserve">000 1 07 01 000 01 0000 110</t>
  </si>
  <si>
    <t xml:space="preserve">Сборы за пользование объектами животного мира и за пользование объектами водных биологических ресурсов</t>
  </si>
  <si>
    <t xml:space="preserve">000 1 07 04 000 01 0000 110</t>
  </si>
  <si>
    <t xml:space="preserve">ГОСУДАРСТВЕННАЯ ПОШЛИНА</t>
  </si>
  <si>
    <t xml:space="preserve">000 1 08 00 000 00 0000 000</t>
  </si>
  <si>
    <t xml:space="preserve">ЗАДОЛЖЕННОСТЬ И ПЕРЕРАСЧЕТЫ ПО ОТМЕНЕННЫМ НАЛОГАМ, СБОРАМ И ИНЫМ ОБЯЗАТЕЛЬНЫМ ПЛАТЕЖАМ</t>
  </si>
  <si>
    <t xml:space="preserve">000 1 09 00 000 00 0000 000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</si>
  <si>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</si>
  <si>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000 1 11 00 000 00 0000 000</t>
  </si>
  <si>
    <t xml:space="preserve">ПЛАТЕЖИ ПРИ ПОЛЬЗОВАНИИ ПРИРОДНЫМИ РЕСУРСАМИ</t>
  </si>
  <si>
    <t xml:space="preserve">000 1 12 00 000 00 0000 000</t>
  </si>
  <si>
    <t xml:space="preserve">ДОХОДЫ ОТ ОКАЗАНИЯ ПЛАТНЫХ УСЛУГ (РАБОТ) И КОМПЕНСАЦИИ ЗАТРАТ ГОСУДАРСТВА</t>
  </si>
  <si>
    <t xml:space="preserve">000 1 13 00 000 00 0000 000</t>
  </si>
  <si>
    <t xml:space="preserve">ДОХОДЫ ОТ ПРОДАЖИ МАТЕРИАЛЬНЫХ И НЕМАТЕРИАЛЬНЫХ АКТИВОВ</t>
  </si>
  <si>
    <t xml:space="preserve">000 1 14 00 000 00 0000 000</t>
  </si>
  <si>
    <t xml:space="preserve">АДМИНИСТРАТИВНЫЕ ПЛАТЕЖИ И СБОРЫ</t>
  </si>
  <si>
    <t xml:space="preserve">000 1 15 00 000 00 0000 000</t>
  </si>
  <si>
    <t xml:space="preserve">ШТРАФЫ, САНКЦИИ, ВОЗМЕЩЕНИЕ УЩЕРБА</t>
  </si>
  <si>
    <t xml:space="preserve">000 1 16 00 000 00 0000 000</t>
  </si>
  <si>
    <t xml:space="preserve">ПРОЧИЕ НЕНАЛОГОВЫЕ ДОХОДЫ</t>
  </si>
  <si>
    <t xml:space="preserve">000 1 17 00 000 00 0000 000</t>
  </si>
  <si>
    <t xml:space="preserve">БЕЗВОЗМЕЗДНЫЕ ПОСТУПЛЕНИЯ</t>
  </si>
  <si>
    <t xml:space="preserve">000 2 00 00 000 00 0000 000</t>
  </si>
  <si>
    <t xml:space="preserve">БЕЗВОЗМЕЗДНЫЕ ПОСТУПЛЕНИЯ ОТ ДРУГИХ БЮДЖЕТОВ БЮДЖЕТНОЙ СИСТЕМЫ РОССИЙСКОЙ ФЕДЕРАЦИИ</t>
  </si>
  <si>
    <t xml:space="preserve">000 2 02 00 000 00 0000 000</t>
  </si>
  <si>
    <t xml:space="preserve">Дотации бюджетам бюджетной системы Российской Федерации</t>
  </si>
  <si>
    <t xml:space="preserve">000 2 02 10 000 00 0000 150</t>
  </si>
  <si>
    <t xml:space="preserve">Субсидии бюджетам бюджетной системы Российской Федерации (межбюджетные субсидии)</t>
  </si>
  <si>
    <t xml:space="preserve">000 2 02 20 000 00 0000 150</t>
  </si>
  <si>
    <t xml:space="preserve">Субвенции бюджетам бюджетной системы Российской Федерации</t>
  </si>
  <si>
    <t xml:space="preserve">000 2 02 30 000 00 0000 150</t>
  </si>
  <si>
    <t xml:space="preserve">Иные межбюджетные трансферты</t>
  </si>
  <si>
    <t xml:space="preserve">000 2 02 40 000 00 0000 150</t>
  </si>
  <si>
    <t xml:space="preserve">БЕЗВОЗМЕЗДНЫЕ ПОСТУПЛЕНИЯ ОТ ГОСУДАРСТВЕННЫХ (МУНИЦИПАЛЬНЫХ) ОРГАНИЗАЦИЙ</t>
  </si>
  <si>
    <t xml:space="preserve">000 2 03 00 000 00 0000 000</t>
  </si>
  <si>
    <t xml:space="preserve">БЕЗВОЗМЕЗДНЫЕ ПОСТУПЛЕНИЯ ОТ НЕГОСУДАРСТВЕННЫХ ОРГАНИЗАЦИЙ</t>
  </si>
  <si>
    <t xml:space="preserve">000 2 04 00 000 00 0000 000</t>
  </si>
  <si>
    <t xml:space="preserve">ПРОЧИЕ БЕЗВОЗМЕЗДНЫЕ ПОСТУПЛЕНИЯ</t>
  </si>
  <si>
    <t xml:space="preserve">000 2 07 00 000 00 0000 000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</si>
  <si>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</si>
  <si>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000 2 08 00 000 00 0000 000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</si>
  <si>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</si>
  <si>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000 2 18 00 000 00 0000 000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</si>
  <si>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</si>
  <si>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000 2 19 00 000 00 0000 000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</si>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</sst>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&quot;₽&quot;###,##0.00"/>
    <numFmt numFmtId="161" formatCode="&quot;₽&quot;###,##0"/>
  </numFmts>
  <fonts count="10">
    <font>
      <sz val="11.000000"/>
      <color theme="1"/>
      <name val="Calibri"/>
      <scheme val="minor"/>
    </font>
    <font>
      <sz val="11.000000"/>
      <color theme="1"/>
      <name val="Times New Roman"/>
    </font>
    <font>
      <sz val="16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8.000000"/>
      <name val="Times New Roman"/>
    </font>
    <font>
      <b/>
      <sz val="8.000000"/>
      <name val="Times New Roman"/>
    </font>
    <font>
      <b/>
      <sz val="9.000000"/>
      <color theme="1"/>
      <name val="Times New Roman"/>
    </font>
    <font>
      <b/>
      <sz val="11.000000"/>
      <name val="Times New Roman"/>
    </font>
    <font>
      <b/>
      <sz val="9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24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right"/>
    </xf>
    <xf fontId="3" fillId="0" borderId="0" numFmtId="0" xfId="0" applyFont="1"/>
    <xf fontId="4" fillId="0" borderId="1" numFmtId="160" xfId="0" applyNumberFormat="1" applyFont="1" applyBorder="1" applyAlignment="1">
      <alignment horizontal="center" vertical="center"/>
    </xf>
    <xf fontId="4" fillId="0" borderId="1" numFmtId="160" xfId="0" applyNumberFormat="1" applyFont="1" applyBorder="1" applyAlignment="1">
      <alignment horizontal="center" vertical="center" wrapText="1"/>
    </xf>
    <xf fontId="1" fillId="0" borderId="0" numFmtId="161" xfId="0" applyNumberFormat="1" applyFont="1" applyAlignment="1">
      <alignment horizontal="center" vertical="center"/>
    </xf>
    <xf fontId="5" fillId="0" borderId="1" numFmtId="3" xfId="0" applyNumberFormat="1" applyFont="1" applyBorder="1" applyAlignment="1">
      <alignment horizontal="center" vertical="center"/>
    </xf>
    <xf fontId="5" fillId="0" borderId="1" numFmtId="3" xfId="0" applyNumberFormat="1" applyFont="1" applyBorder="1" applyAlignment="1">
      <alignment horizontal="center" vertical="center" wrapText="1"/>
    </xf>
    <xf fontId="1" fillId="0" borderId="0" numFmtId="0" xfId="0" applyFont="1" applyAlignment="1">
      <alignment wrapText="1"/>
    </xf>
    <xf fontId="6" fillId="2" borderId="1" numFmtId="160" xfId="0" applyNumberFormat="1" applyFont="1" applyFill="1" applyBorder="1" applyAlignment="1">
      <alignment horizontal="left" vertical="top" wrapText="1"/>
    </xf>
    <xf fontId="6" fillId="2" borderId="1" numFmtId="160" xfId="0" applyNumberFormat="1" applyFont="1" applyFill="1" applyBorder="1" applyAlignment="1">
      <alignment horizontal="center" wrapText="1"/>
    </xf>
    <xf fontId="6" fillId="2" borderId="1" numFmtId="4" xfId="0" applyNumberFormat="1" applyFont="1" applyFill="1" applyBorder="1" applyAlignment="1">
      <alignment horizontal="right" wrapText="1"/>
    </xf>
    <xf fontId="6" fillId="2" borderId="1" numFmtId="2" xfId="1" applyNumberFormat="1" applyFont="1" applyFill="1" applyBorder="1" applyAlignment="1">
      <alignment horizontal="right" wrapText="1"/>
    </xf>
    <xf fontId="1" fillId="0" borderId="0" numFmtId="4" xfId="0" applyNumberFormat="1" applyFont="1" applyAlignment="1">
      <alignment wrapText="1"/>
    </xf>
    <xf fontId="5" fillId="0" borderId="1" numFmtId="160" xfId="0" applyNumberFormat="1" applyFont="1" applyBorder="1" applyAlignment="1">
      <alignment horizontal="left" vertical="top" wrapText="1"/>
    </xf>
    <xf fontId="5" fillId="0" borderId="1" numFmtId="160" xfId="0" applyNumberFormat="1" applyFont="1" applyBorder="1" applyAlignment="1">
      <alignment horizontal="center" wrapText="1"/>
    </xf>
    <xf fontId="5" fillId="0" borderId="1" numFmtId="4" xfId="0" applyNumberFormat="1" applyFont="1" applyBorder="1" applyAlignment="1">
      <alignment horizontal="right" wrapText="1"/>
    </xf>
    <xf fontId="6" fillId="0" borderId="1" numFmtId="4" xfId="0" applyNumberFormat="1" applyFont="1" applyBorder="1" applyAlignment="1">
      <alignment horizontal="right" wrapText="1"/>
    </xf>
    <xf fontId="5" fillId="0" borderId="1" numFmtId="2" xfId="1" applyNumberFormat="1" applyFont="1" applyBorder="1" applyAlignment="1">
      <alignment horizontal="right" wrapText="1"/>
    </xf>
    <xf fontId="7" fillId="0" borderId="0" numFmtId="0" xfId="0" applyFont="1"/>
    <xf fontId="8" fillId="0" borderId="1" numFmtId="160" xfId="0" applyNumberFormat="1" applyFont="1" applyBorder="1" applyAlignment="1">
      <alignment horizontal="center" vertical="center"/>
    </xf>
    <xf fontId="9" fillId="0" borderId="1" numFmtId="4" xfId="0" applyNumberFormat="1" applyFont="1" applyBorder="1" applyAlignment="1">
      <alignment horizontal="righ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pageBreakPreview" zoomScale="100" workbookViewId="0">
      <pane xSplit="2" ySplit="4" topLeftCell="C5" activePane="bottomRight" state="frozen"/>
      <selection activeCell="E7" activeCellId="0" sqref="E7"/>
    </sheetView>
  </sheetViews>
  <sheetFormatPr defaultColWidth="9.140625" defaultRowHeight="14.25"/>
  <cols>
    <col customWidth="1" min="1" max="1" style="1" width="42.85546875"/>
    <col bestFit="1" customWidth="1" min="2" max="2" style="1" width="22.140625"/>
    <col bestFit="1" customWidth="1" min="3" max="3" style="1" width="11.7109375"/>
    <col customWidth="1" min="4" max="4" style="1" width="12"/>
    <col customWidth="1" min="5" max="5" style="1" width="12.7109375"/>
    <col customWidth="1" min="6" max="6" style="1" width="12.42578125"/>
    <col customWidth="1" min="7" max="7" style="1" width="15.140625"/>
    <col customWidth="1" min="8" max="8" style="1" width="15.28515625"/>
    <col bestFit="1" customWidth="1" min="9" max="9" style="1" width="14"/>
    <col bestFit="1" min="10" max="10" style="1" width="9.8515625"/>
    <col customWidth="1" min="11" max="11" style="1" width="12.140625"/>
    <col min="12" max="16384" style="1" width="9.140625"/>
  </cols>
  <sheetData>
    <row r="1" ht="39.75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>
      <c r="C2" s="1"/>
      <c r="D2" s="1"/>
      <c r="E2" s="1"/>
      <c r="F2" s="1"/>
      <c r="G2" s="1"/>
      <c r="H2" s="1"/>
      <c r="I2" s="3" t="s">
        <v>1</v>
      </c>
    </row>
    <row r="3" s="4" customFormat="1" ht="3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7" customFormat="1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="10" customFormat="1">
      <c r="A5" s="11" t="s">
        <v>11</v>
      </c>
      <c r="B5" s="12" t="s">
        <v>12</v>
      </c>
      <c r="C5" s="13">
        <v>138226469.26576999</v>
      </c>
      <c r="D5" s="13">
        <v>65506137.608230002</v>
      </c>
      <c r="E5" s="13">
        <v>154290491.05435002</v>
      </c>
      <c r="F5" s="13">
        <v>66129563.482000001</v>
      </c>
      <c r="G5" s="13">
        <f t="shared" ref="G5:G45" si="0">E5-C5</f>
        <v>16064021.78858003</v>
      </c>
      <c r="H5" s="13">
        <f t="shared" ref="H5:H47" si="1">F5-D5</f>
        <v>623425.87376999855</v>
      </c>
      <c r="I5" s="14">
        <f t="shared" ref="I5:I46" si="2">IF(OR(F5&lt;=0,D5&lt;=0),"",(F5/D5%))</f>
        <v>100.95170604852099</v>
      </c>
      <c r="K5" s="15"/>
    </row>
    <row r="6" s="10" customFormat="1">
      <c r="A6" s="11" t="s">
        <v>13</v>
      </c>
      <c r="B6" s="12" t="s">
        <v>14</v>
      </c>
      <c r="C6" s="13">
        <v>89966989.422660008</v>
      </c>
      <c r="D6" s="13">
        <v>38975729.368139997</v>
      </c>
      <c r="E6" s="13">
        <v>99664204.476009995</v>
      </c>
      <c r="F6" s="13">
        <v>37257717.776480004</v>
      </c>
      <c r="G6" s="13">
        <f t="shared" si="0"/>
        <v>9697215.0533499867</v>
      </c>
      <c r="H6" s="13">
        <f t="shared" si="1"/>
        <v>-1718011.5916599929</v>
      </c>
      <c r="I6" s="14">
        <f t="shared" si="2"/>
        <v>95.592098930509437</v>
      </c>
      <c r="K6" s="15"/>
    </row>
    <row r="7" s="10" customFormat="1">
      <c r="A7" s="16" t="s">
        <v>15</v>
      </c>
      <c r="B7" s="17" t="s">
        <v>16</v>
      </c>
      <c r="C7" s="18">
        <v>44108247</v>
      </c>
      <c r="D7" s="18">
        <v>17949120.110240001</v>
      </c>
      <c r="E7" s="18">
        <v>43210254</v>
      </c>
      <c r="F7" s="19">
        <v>12840967.458110001</v>
      </c>
      <c r="G7" s="18">
        <f t="shared" si="0"/>
        <v>-897993</v>
      </c>
      <c r="H7" s="18">
        <f t="shared" si="1"/>
        <v>-5108152.6521300003</v>
      </c>
      <c r="I7" s="18">
        <f t="shared" si="2"/>
        <v>71.540930024665712</v>
      </c>
      <c r="K7" s="15"/>
    </row>
    <row r="8" s="10" customFormat="1">
      <c r="A8" s="16" t="s">
        <v>17</v>
      </c>
      <c r="B8" s="17" t="s">
        <v>18</v>
      </c>
      <c r="C8" s="18">
        <v>45858742.422660001</v>
      </c>
      <c r="D8" s="18">
        <v>21026609.257900003</v>
      </c>
      <c r="E8" s="18">
        <v>56453950.476010002</v>
      </c>
      <c r="F8" s="19">
        <v>24416750.31837</v>
      </c>
      <c r="G8" s="18">
        <f t="shared" si="0"/>
        <v>10595208.053350002</v>
      </c>
      <c r="H8" s="18">
        <f t="shared" si="1"/>
        <v>3390141.0604699962</v>
      </c>
      <c r="I8" s="18">
        <f t="shared" si="2"/>
        <v>116.12309915920595</v>
      </c>
      <c r="K8" s="15"/>
    </row>
    <row r="9" s="10" customFormat="1" ht="35.25" customHeight="1">
      <c r="A9" s="11" t="s">
        <v>19</v>
      </c>
      <c r="B9" s="12" t="s">
        <v>20</v>
      </c>
      <c r="C9" s="13">
        <v>14668872.79552</v>
      </c>
      <c r="D9" s="13">
        <v>7023885.5129700005</v>
      </c>
      <c r="E9" s="13">
        <v>16679999.93158</v>
      </c>
      <c r="F9" s="13">
        <v>6754668.5045799995</v>
      </c>
      <c r="G9" s="13">
        <f t="shared" si="0"/>
        <v>2011127.1360599995</v>
      </c>
      <c r="H9" s="13">
        <f t="shared" si="1"/>
        <v>-269217.00839000102</v>
      </c>
      <c r="I9" s="14">
        <f t="shared" si="2"/>
        <v>96.167121347680322</v>
      </c>
      <c r="K9" s="15"/>
    </row>
    <row r="10" s="10" customFormat="1" ht="21">
      <c r="A10" s="16" t="s">
        <v>21</v>
      </c>
      <c r="B10" s="17" t="s">
        <v>22</v>
      </c>
      <c r="C10" s="18">
        <v>14668872.79552</v>
      </c>
      <c r="D10" s="18">
        <v>7023885.5129700005</v>
      </c>
      <c r="E10" s="18">
        <v>16679999.93158</v>
      </c>
      <c r="F10" s="19">
        <v>6754667.1765799997</v>
      </c>
      <c r="G10" s="18">
        <f t="shared" si="0"/>
        <v>2011127.1360599995</v>
      </c>
      <c r="H10" s="18">
        <f t="shared" si="1"/>
        <v>-269218.33639000077</v>
      </c>
      <c r="I10" s="18">
        <f t="shared" si="2"/>
        <v>96.167102440766243</v>
      </c>
      <c r="K10" s="15"/>
    </row>
    <row r="11" s="10" customFormat="1" ht="12.75" customHeight="1">
      <c r="A11" s="11" t="s">
        <v>23</v>
      </c>
      <c r="B11" s="12" t="s">
        <v>24</v>
      </c>
      <c r="C11" s="13">
        <v>6817298.1655000001</v>
      </c>
      <c r="D11" s="13">
        <v>5000291.6062500002</v>
      </c>
      <c r="E11" s="13">
        <v>9343130.8366</v>
      </c>
      <c r="F11" s="13">
        <v>5972517.3093500007</v>
      </c>
      <c r="G11" s="13">
        <f>E11-C11</f>
        <v>2525832.6710999999</v>
      </c>
      <c r="H11" s="13">
        <f>F11-D11</f>
        <v>972225.70310000051</v>
      </c>
      <c r="I11" s="14">
        <f t="shared" si="2"/>
        <v>119.44338009976838</v>
      </c>
      <c r="K11" s="15"/>
    </row>
    <row r="12" s="10" customFormat="1" ht="21">
      <c r="A12" s="16" t="s">
        <v>25</v>
      </c>
      <c r="B12" s="17" t="s">
        <v>26</v>
      </c>
      <c r="C12" s="18">
        <v>6004800.4999799998</v>
      </c>
      <c r="D12" s="18">
        <v>4247053.8869699994</v>
      </c>
      <c r="E12" s="18">
        <v>8139716.4199999999</v>
      </c>
      <c r="F12" s="18">
        <v>4757721.8238199996</v>
      </c>
      <c r="G12" s="18">
        <f t="shared" si="0"/>
        <v>2134915.9200200001</v>
      </c>
      <c r="H12" s="18">
        <f t="shared" si="1"/>
        <v>510667.93685000017</v>
      </c>
      <c r="I12" s="20">
        <f t="shared" si="2"/>
        <v>112.02405127038143</v>
      </c>
      <c r="K12" s="15"/>
    </row>
    <row r="13" s="10" customFormat="1" ht="21">
      <c r="A13" s="16" t="s">
        <v>27</v>
      </c>
      <c r="B13" s="17" t="s">
        <v>28</v>
      </c>
      <c r="C13" s="18">
        <v>0.5</v>
      </c>
      <c r="D13" s="18">
        <v>876.81196</v>
      </c>
      <c r="E13" s="18">
        <v>127</v>
      </c>
      <c r="F13" s="18">
        <v>1727.5220200000001</v>
      </c>
      <c r="G13" s="18">
        <f t="shared" si="0"/>
        <v>126.5</v>
      </c>
      <c r="H13" s="18">
        <f t="shared" si="1"/>
        <v>850.71006000000011</v>
      </c>
      <c r="I13" s="20">
        <f t="shared" si="2"/>
        <v>197.02309033284629</v>
      </c>
      <c r="K13" s="15"/>
    </row>
    <row r="14" s="10" customFormat="1">
      <c r="A14" s="16" t="s">
        <v>29</v>
      </c>
      <c r="B14" s="17" t="s">
        <v>30</v>
      </c>
      <c r="C14" s="18">
        <v>290305.74851999996</v>
      </c>
      <c r="D14" s="18">
        <v>332553.54668000003</v>
      </c>
      <c r="E14" s="18">
        <v>376482.3026</v>
      </c>
      <c r="F14" s="18">
        <v>621596.43400999997</v>
      </c>
      <c r="G14" s="18">
        <f t="shared" si="0"/>
        <v>86176.554080000031</v>
      </c>
      <c r="H14" s="18">
        <f t="shared" si="1"/>
        <v>289042.88732999994</v>
      </c>
      <c r="I14" s="20">
        <f t="shared" si="2"/>
        <v>186.91619446420509</v>
      </c>
      <c r="K14" s="15"/>
    </row>
    <row r="15" s="10" customFormat="1" ht="21">
      <c r="A15" s="16" t="s">
        <v>31</v>
      </c>
      <c r="B15" s="17" t="s">
        <v>32</v>
      </c>
      <c r="C15" s="18">
        <v>292760.41700000002</v>
      </c>
      <c r="D15" s="18">
        <v>260693.17828999998</v>
      </c>
      <c r="E15" s="18">
        <v>426475.114</v>
      </c>
      <c r="F15" s="18">
        <v>309133.32316999999</v>
      </c>
      <c r="G15" s="18">
        <f t="shared" si="0"/>
        <v>133714.69699999999</v>
      </c>
      <c r="H15" s="18">
        <f t="shared" si="1"/>
        <v>48440.144880000007</v>
      </c>
      <c r="I15" s="20">
        <f t="shared" si="2"/>
        <v>118.58128593841236</v>
      </c>
      <c r="J15" s="15"/>
      <c r="K15" s="15"/>
    </row>
    <row r="16" s="10" customFormat="1" ht="21">
      <c r="A16" s="16" t="s">
        <v>33</v>
      </c>
      <c r="B16" s="17" t="s">
        <v>34</v>
      </c>
      <c r="C16" s="18">
        <v>229431</v>
      </c>
      <c r="D16" s="18">
        <v>159114.182</v>
      </c>
      <c r="E16" s="18">
        <v>397639</v>
      </c>
      <c r="F16" s="18">
        <v>280143.67826999997</v>
      </c>
      <c r="G16" s="18">
        <f>E16-C16</f>
        <v>168208</v>
      </c>
      <c r="H16" s="18">
        <f>F16-D16</f>
        <v>121029.49626999997</v>
      </c>
      <c r="I16" s="20">
        <f>IF(OR(F16&lt;=0,D16&lt;=0),"",(F16/D16%))</f>
        <v>176.0645561248588</v>
      </c>
      <c r="J16" s="15"/>
      <c r="K16" s="15"/>
    </row>
    <row r="17" s="10" customFormat="1" ht="12.75" customHeight="1">
      <c r="A17" s="11" t="s">
        <v>35</v>
      </c>
      <c r="B17" s="12" t="s">
        <v>36</v>
      </c>
      <c r="C17" s="13">
        <v>18502698.988930002</v>
      </c>
      <c r="D17" s="13">
        <v>8426481.0344399996</v>
      </c>
      <c r="E17" s="13">
        <v>18579621.467759997</v>
      </c>
      <c r="F17" s="13">
        <v>8565721.5632199999</v>
      </c>
      <c r="G17" s="13">
        <f t="shared" si="0"/>
        <v>76922.478829994798</v>
      </c>
      <c r="H17" s="13">
        <f t="shared" si="1"/>
        <v>139240.52878000028</v>
      </c>
      <c r="I17" s="14">
        <f t="shared" si="2"/>
        <v>101.65241609410747</v>
      </c>
      <c r="J17" s="10"/>
      <c r="K17" s="10"/>
    </row>
    <row r="18" s="10" customFormat="1">
      <c r="A18" s="16" t="s">
        <v>37</v>
      </c>
      <c r="B18" s="17" t="s">
        <v>38</v>
      </c>
      <c r="C18" s="18">
        <v>526317.60499999998</v>
      </c>
      <c r="D18" s="18">
        <v>50517.73676</v>
      </c>
      <c r="E18" s="18">
        <v>549198.43299999996</v>
      </c>
      <c r="F18" s="19">
        <v>43041.390369999994</v>
      </c>
      <c r="G18" s="18">
        <f t="shared" si="0"/>
        <v>22880.82799999998</v>
      </c>
      <c r="H18" s="18">
        <f t="shared" si="1"/>
        <v>-7476.3463900000061</v>
      </c>
      <c r="I18" s="20">
        <f t="shared" si="2"/>
        <v>85.200551589397833</v>
      </c>
      <c r="K18" s="15"/>
    </row>
    <row r="19" s="10" customFormat="1">
      <c r="A19" s="16" t="s">
        <v>39</v>
      </c>
      <c r="B19" s="17" t="s">
        <v>40</v>
      </c>
      <c r="C19" s="18">
        <v>14858468</v>
      </c>
      <c r="D19" s="18">
        <v>7356770.1431599995</v>
      </c>
      <c r="E19" s="18">
        <v>14824633</v>
      </c>
      <c r="F19" s="19">
        <v>7473866.9532299992</v>
      </c>
      <c r="G19" s="18">
        <f t="shared" si="0"/>
        <v>-33835</v>
      </c>
      <c r="H19" s="18">
        <f t="shared" si="1"/>
        <v>117096.81006999966</v>
      </c>
      <c r="I19" s="20">
        <f t="shared" si="2"/>
        <v>101.59168776231063</v>
      </c>
      <c r="K19" s="15"/>
    </row>
    <row r="20" s="10" customFormat="1">
      <c r="A20" s="16" t="s">
        <v>41</v>
      </c>
      <c r="B20" s="17" t="s">
        <v>42</v>
      </c>
      <c r="C20" s="18">
        <v>1570891</v>
      </c>
      <c r="D20" s="18">
        <v>412027.70530000003</v>
      </c>
      <c r="E20" s="18">
        <v>1573008</v>
      </c>
      <c r="F20" s="19">
        <v>356827.61450999998</v>
      </c>
      <c r="G20" s="18">
        <f t="shared" si="0"/>
        <v>2117</v>
      </c>
      <c r="H20" s="18">
        <f t="shared" si="1"/>
        <v>-55200.090790000046</v>
      </c>
      <c r="I20" s="20">
        <f t="shared" si="2"/>
        <v>86.602820616198969</v>
      </c>
      <c r="K20" s="15"/>
    </row>
    <row r="21" s="10" customFormat="1">
      <c r="A21" s="16" t="s">
        <v>43</v>
      </c>
      <c r="B21" s="17" t="s">
        <v>44</v>
      </c>
      <c r="C21" s="18">
        <v>3192</v>
      </c>
      <c r="D21" s="18">
        <v>1428</v>
      </c>
      <c r="E21" s="18">
        <v>2415</v>
      </c>
      <c r="F21" s="19">
        <v>1169</v>
      </c>
      <c r="G21" s="18">
        <f t="shared" si="0"/>
        <v>-777</v>
      </c>
      <c r="H21" s="18">
        <f t="shared" si="1"/>
        <v>-259</v>
      </c>
      <c r="I21" s="20">
        <f t="shared" si="2"/>
        <v>81.862745098039213</v>
      </c>
      <c r="K21" s="15"/>
    </row>
    <row r="22" s="10" customFormat="1">
      <c r="A22" s="16" t="s">
        <v>45</v>
      </c>
      <c r="B22" s="17" t="s">
        <v>46</v>
      </c>
      <c r="C22" s="18">
        <v>1543830.38393</v>
      </c>
      <c r="D22" s="18">
        <v>605737.44922000007</v>
      </c>
      <c r="E22" s="18">
        <v>1630367.03476</v>
      </c>
      <c r="F22" s="19">
        <v>690816.60511</v>
      </c>
      <c r="G22" s="18">
        <f t="shared" si="0"/>
        <v>86536.65082999994</v>
      </c>
      <c r="H22" s="18">
        <f t="shared" si="1"/>
        <v>85079.155889999936</v>
      </c>
      <c r="I22" s="20">
        <f t="shared" si="2"/>
        <v>114.04554993249224</v>
      </c>
      <c r="K22" s="15"/>
    </row>
    <row r="23" s="10" customFormat="1" ht="12.75" customHeight="1">
      <c r="A23" s="11" t="s">
        <v>47</v>
      </c>
      <c r="B23" s="12" t="s">
        <v>48</v>
      </c>
      <c r="C23" s="13">
        <v>1222480</v>
      </c>
      <c r="D23" s="13">
        <v>789855.05421000009</v>
      </c>
      <c r="E23" s="13">
        <v>1726608.8</v>
      </c>
      <c r="F23" s="13">
        <v>786997.69822999998</v>
      </c>
      <c r="G23" s="13">
        <f t="shared" si="0"/>
        <v>504128.80000000005</v>
      </c>
      <c r="H23" s="13">
        <f t="shared" si="1"/>
        <v>-2857.3559800001094</v>
      </c>
      <c r="I23" s="14">
        <f t="shared" si="2"/>
        <v>99.638242996006653</v>
      </c>
      <c r="K23" s="15"/>
    </row>
    <row r="24" s="10" customFormat="1">
      <c r="A24" s="16" t="s">
        <v>49</v>
      </c>
      <c r="B24" s="17" t="s">
        <v>50</v>
      </c>
      <c r="C24" s="18">
        <v>1220621</v>
      </c>
      <c r="D24" s="18">
        <v>789144.66761</v>
      </c>
      <c r="E24" s="18">
        <v>1724569</v>
      </c>
      <c r="F24" s="19">
        <v>786769.32595000009</v>
      </c>
      <c r="G24" s="18">
        <f t="shared" si="0"/>
        <v>503948</v>
      </c>
      <c r="H24" s="18">
        <f t="shared" si="1"/>
        <v>-2375.3416599999182</v>
      </c>
      <c r="I24" s="20">
        <f t="shared" si="2"/>
        <v>99.698997945814682</v>
      </c>
      <c r="K24" s="15"/>
    </row>
    <row r="25" s="10" customFormat="1" ht="23.25" customHeight="1">
      <c r="A25" s="16" t="s">
        <v>51</v>
      </c>
      <c r="B25" s="17" t="s">
        <v>52</v>
      </c>
      <c r="C25" s="18">
        <v>1859</v>
      </c>
      <c r="D25" s="18">
        <v>710.38659999999993</v>
      </c>
      <c r="E25" s="18">
        <v>2039.8</v>
      </c>
      <c r="F25" s="19">
        <v>228.37227999999999</v>
      </c>
      <c r="G25" s="18">
        <f t="shared" si="0"/>
        <v>180.79999999999995</v>
      </c>
      <c r="H25" s="18">
        <f>F25-D25</f>
        <v>-482.01431999999994</v>
      </c>
      <c r="I25" s="20">
        <f t="shared" si="2"/>
        <v>32.147605261698352</v>
      </c>
      <c r="K25" s="15"/>
    </row>
    <row r="26" s="10" customFormat="1" ht="12.75" customHeight="1">
      <c r="A26" s="11" t="s">
        <v>53</v>
      </c>
      <c r="B26" s="12" t="s">
        <v>54</v>
      </c>
      <c r="C26" s="13">
        <v>564777.25199999998</v>
      </c>
      <c r="D26" s="13">
        <v>270426.78487999999</v>
      </c>
      <c r="E26" s="13">
        <v>984602.24399999995</v>
      </c>
      <c r="F26" s="13">
        <v>602735.43688000005</v>
      </c>
      <c r="G26" s="13">
        <f t="shared" si="0"/>
        <v>419824.99199999997</v>
      </c>
      <c r="H26" s="13">
        <f t="shared" si="1"/>
        <v>332308.65200000006</v>
      </c>
      <c r="I26" s="14">
        <f t="shared" si="2"/>
        <v>222.88303917360096</v>
      </c>
      <c r="K26" s="15"/>
    </row>
    <row r="27" s="10" customFormat="1" ht="31.5">
      <c r="A27" s="11" t="s">
        <v>55</v>
      </c>
      <c r="B27" s="12" t="s">
        <v>56</v>
      </c>
      <c r="C27" s="13">
        <v>0</v>
      </c>
      <c r="D27" s="13">
        <v>-0.26200999999999997</v>
      </c>
      <c r="E27" s="13">
        <v>0</v>
      </c>
      <c r="F27" s="13">
        <v>0.010699999999999999</v>
      </c>
      <c r="G27" s="13">
        <f t="shared" si="0"/>
        <v>0</v>
      </c>
      <c r="H27" s="13">
        <f t="shared" si="1"/>
        <v>0.27270999999999995</v>
      </c>
      <c r="I27" s="14" t="str">
        <f t="shared" si="2"/>
        <v/>
      </c>
      <c r="K27" s="15"/>
    </row>
    <row r="28" s="10" customFormat="1" ht="33.75" customHeight="1">
      <c r="A28" s="11" t="s">
        <v>57</v>
      </c>
      <c r="B28" s="12" t="s">
        <v>58</v>
      </c>
      <c r="C28" s="13">
        <v>3240616.46257</v>
      </c>
      <c r="D28" s="13">
        <v>2696406.8054</v>
      </c>
      <c r="E28" s="13">
        <v>3752886.99798</v>
      </c>
      <c r="F28" s="13">
        <v>3174539.22474</v>
      </c>
      <c r="G28" s="13">
        <f t="shared" si="0"/>
        <v>512270.53541000001</v>
      </c>
      <c r="H28" s="13">
        <f t="shared" si="1"/>
        <v>478132.41934000002</v>
      </c>
      <c r="I28" s="14">
        <f t="shared" si="2"/>
        <v>117.73220637117741</v>
      </c>
      <c r="K28" s="15"/>
    </row>
    <row r="29" s="10" customFormat="1" ht="21">
      <c r="A29" s="11" t="s">
        <v>59</v>
      </c>
      <c r="B29" s="12" t="s">
        <v>60</v>
      </c>
      <c r="C29" s="13">
        <v>380598.53999999998</v>
      </c>
      <c r="D29" s="13">
        <v>239435.68869000001</v>
      </c>
      <c r="E29" s="13">
        <v>358396.44400000002</v>
      </c>
      <c r="F29" s="13">
        <v>218600.3462</v>
      </c>
      <c r="G29" s="13">
        <f t="shared" si="0"/>
        <v>-22202.095999999961</v>
      </c>
      <c r="H29" s="13">
        <f t="shared" si="1"/>
        <v>-20835.34249000001</v>
      </c>
      <c r="I29" s="14">
        <f t="shared" si="2"/>
        <v>91.298146653076543</v>
      </c>
      <c r="K29" s="15"/>
    </row>
    <row r="30" s="10" customFormat="1" ht="23.25" customHeight="1">
      <c r="A30" s="11" t="s">
        <v>61</v>
      </c>
      <c r="B30" s="12" t="s">
        <v>62</v>
      </c>
      <c r="C30" s="13">
        <v>356406.94898000004</v>
      </c>
      <c r="D30" s="13">
        <v>202982.25727999999</v>
      </c>
      <c r="E30" s="13">
        <v>389475.87120999995</v>
      </c>
      <c r="F30" s="13">
        <v>350144.80241</v>
      </c>
      <c r="G30" s="13">
        <f t="shared" si="0"/>
        <v>33068.922229999909</v>
      </c>
      <c r="H30" s="13">
        <f t="shared" si="1"/>
        <v>147162.54513000001</v>
      </c>
      <c r="I30" s="14">
        <f t="shared" si="2"/>
        <v>172.50020129936749</v>
      </c>
      <c r="K30" s="15"/>
    </row>
    <row r="31" s="10" customFormat="1" ht="21">
      <c r="A31" s="11" t="s">
        <v>63</v>
      </c>
      <c r="B31" s="12" t="s">
        <v>64</v>
      </c>
      <c r="C31" s="13">
        <v>857348.77952999994</v>
      </c>
      <c r="D31" s="13">
        <v>613337.42142999999</v>
      </c>
      <c r="E31" s="13">
        <v>785000.32795000006</v>
      </c>
      <c r="F31" s="13">
        <v>632604.96724000003</v>
      </c>
      <c r="G31" s="13">
        <f t="shared" si="0"/>
        <v>-72348.451579999877</v>
      </c>
      <c r="H31" s="13">
        <f t="shared" si="1"/>
        <v>19267.54581000004</v>
      </c>
      <c r="I31" s="14">
        <f t="shared" si="2"/>
        <v>103.14142674762574</v>
      </c>
      <c r="K31" s="15"/>
    </row>
    <row r="32" s="10" customFormat="1">
      <c r="A32" s="11" t="s">
        <v>65</v>
      </c>
      <c r="B32" s="12" t="s">
        <v>66</v>
      </c>
      <c r="C32" s="13">
        <v>231.5</v>
      </c>
      <c r="D32" s="13">
        <v>140.3005</v>
      </c>
      <c r="E32" s="13">
        <v>232.25</v>
      </c>
      <c r="F32" s="13">
        <v>158.92949999999999</v>
      </c>
      <c r="G32" s="13">
        <f t="shared" si="0"/>
        <v>0.75</v>
      </c>
      <c r="H32" s="13">
        <f t="shared" si="1"/>
        <v>18.628999999999991</v>
      </c>
      <c r="I32" s="14">
        <f t="shared" si="2"/>
        <v>113.27792844644173</v>
      </c>
      <c r="K32" s="15"/>
    </row>
    <row r="33" s="10" customFormat="1">
      <c r="A33" s="11" t="s">
        <v>67</v>
      </c>
      <c r="B33" s="12" t="s">
        <v>68</v>
      </c>
      <c r="C33" s="13">
        <v>1525685.76061</v>
      </c>
      <c r="D33" s="13">
        <v>1074687.21373</v>
      </c>
      <c r="E33" s="13">
        <v>1927595.5150599999</v>
      </c>
      <c r="F33" s="13">
        <v>1746136.9688299999</v>
      </c>
      <c r="G33" s="13">
        <f t="shared" si="0"/>
        <v>401909.75444999989</v>
      </c>
      <c r="H33" s="13">
        <f t="shared" si="1"/>
        <v>671449.75509999995</v>
      </c>
      <c r="I33" s="14">
        <f t="shared" si="2"/>
        <v>162.47862136272633</v>
      </c>
      <c r="K33" s="15"/>
    </row>
    <row r="34" s="10" customFormat="1">
      <c r="A34" s="11" t="s">
        <v>69</v>
      </c>
      <c r="B34" s="12" t="s">
        <v>70</v>
      </c>
      <c r="C34" s="13">
        <v>122464.64947</v>
      </c>
      <c r="D34" s="13">
        <v>192478.82232000001</v>
      </c>
      <c r="E34" s="13">
        <v>98735.892200000002</v>
      </c>
      <c r="F34" s="13">
        <v>67019.943639999998</v>
      </c>
      <c r="G34" s="13">
        <f t="shared" si="0"/>
        <v>-23728.757270000002</v>
      </c>
      <c r="H34" s="13">
        <f t="shared" si="1"/>
        <v>-125458.87868000001</v>
      </c>
      <c r="I34" s="14">
        <f t="shared" si="2"/>
        <v>34.81938575485357</v>
      </c>
      <c r="K34" s="15"/>
    </row>
    <row r="35" s="10" customFormat="1" ht="13.5" customHeight="1">
      <c r="A35" s="11" t="s">
        <v>71</v>
      </c>
      <c r="B35" s="12" t="s">
        <v>72</v>
      </c>
      <c r="C35" s="13">
        <v>36167401.993019998</v>
      </c>
      <c r="D35" s="13">
        <v>29853062.167429999</v>
      </c>
      <c r="E35" s="13">
        <v>38290307.925870001</v>
      </c>
      <c r="F35" s="13">
        <v>20379912.167199999</v>
      </c>
      <c r="G35" s="13">
        <f t="shared" si="0"/>
        <v>2122905.9328500032</v>
      </c>
      <c r="H35" s="13">
        <f t="shared" si="1"/>
        <v>-9473150.0002299994</v>
      </c>
      <c r="I35" s="14">
        <f t="shared" si="2"/>
        <v>68.267409396395834</v>
      </c>
      <c r="K35" s="15"/>
    </row>
    <row r="36" s="10" customFormat="1" ht="31.5">
      <c r="A36" s="11" t="s">
        <v>73</v>
      </c>
      <c r="B36" s="12" t="s">
        <v>74</v>
      </c>
      <c r="C36" s="13">
        <v>35251514.931339994</v>
      </c>
      <c r="D36" s="13">
        <v>29304098.43059</v>
      </c>
      <c r="E36" s="13">
        <v>37680161.245999999</v>
      </c>
      <c r="F36" s="13">
        <v>20358189.911259998</v>
      </c>
      <c r="G36" s="13">
        <f t="shared" si="0"/>
        <v>2428646.3146600053</v>
      </c>
      <c r="H36" s="13">
        <f>F36-D36</f>
        <v>-8945908.5193300024</v>
      </c>
      <c r="I36" s="14">
        <f t="shared" si="2"/>
        <v>69.47215919124973</v>
      </c>
      <c r="K36" s="15"/>
    </row>
    <row r="37" s="10" customFormat="1" ht="13.5" customHeight="1">
      <c r="A37" s="16" t="s">
        <v>75</v>
      </c>
      <c r="B37" s="17" t="s">
        <v>76</v>
      </c>
      <c r="C37" s="18">
        <v>11403836.199999999</v>
      </c>
      <c r="D37" s="18">
        <v>9500565.0999999996</v>
      </c>
      <c r="E37" s="18">
        <v>12534681.699999999</v>
      </c>
      <c r="F37" s="19">
        <v>6045841.7999999998</v>
      </c>
      <c r="G37" s="18">
        <f t="shared" si="0"/>
        <v>1130845.5</v>
      </c>
      <c r="H37" s="18">
        <f t="shared" si="1"/>
        <v>-3454723.2999999998</v>
      </c>
      <c r="I37" s="20">
        <f t="shared" si="2"/>
        <v>63.636654623839163</v>
      </c>
      <c r="K37" s="15"/>
    </row>
    <row r="38" s="10" customFormat="1" ht="13.5" customHeight="1">
      <c r="A38" s="16" t="s">
        <v>77</v>
      </c>
      <c r="B38" s="17" t="s">
        <v>78</v>
      </c>
      <c r="C38" s="18">
        <v>17812451.25</v>
      </c>
      <c r="D38" s="18">
        <v>11069818.744870001</v>
      </c>
      <c r="E38" s="18">
        <v>18390544.146000002</v>
      </c>
      <c r="F38" s="19">
        <v>9436891.1764699984</v>
      </c>
      <c r="G38" s="18">
        <f t="shared" si="0"/>
        <v>578092.89600000158</v>
      </c>
      <c r="H38" s="18">
        <f t="shared" si="1"/>
        <v>-1632927.568400003</v>
      </c>
      <c r="I38" s="20">
        <f t="shared" si="2"/>
        <v>85.24883192729115</v>
      </c>
      <c r="K38" s="15"/>
    </row>
    <row r="39" s="10" customFormat="1" ht="13.5" customHeight="1">
      <c r="A39" s="16" t="s">
        <v>79</v>
      </c>
      <c r="B39" s="17" t="s">
        <v>80</v>
      </c>
      <c r="C39" s="18">
        <v>3927560.8999999999</v>
      </c>
      <c r="D39" s="18">
        <v>2324581.7303000004</v>
      </c>
      <c r="E39" s="18">
        <v>4198373.0999999996</v>
      </c>
      <c r="F39" s="19">
        <v>2402170.9034000002</v>
      </c>
      <c r="G39" s="18">
        <f t="shared" si="0"/>
        <v>270812.19999999972</v>
      </c>
      <c r="H39" s="18">
        <f t="shared" si="1"/>
        <v>77589.173099999782</v>
      </c>
      <c r="I39" s="20">
        <f t="shared" si="2"/>
        <v>103.33776920332186</v>
      </c>
      <c r="K39" s="15"/>
    </row>
    <row r="40" s="10" customFormat="1" ht="13.5" customHeight="1">
      <c r="A40" s="16" t="s">
        <v>81</v>
      </c>
      <c r="B40" s="17" t="s">
        <v>82</v>
      </c>
      <c r="C40" s="18">
        <v>2107666.58134</v>
      </c>
      <c r="D40" s="18">
        <v>6409132.8554199999</v>
      </c>
      <c r="E40" s="18">
        <v>2556562.2999999998</v>
      </c>
      <c r="F40" s="19">
        <v>2473286.0313899997</v>
      </c>
      <c r="G40" s="18">
        <f t="shared" si="0"/>
        <v>448895.71865999978</v>
      </c>
      <c r="H40" s="18">
        <f t="shared" si="1"/>
        <v>-3935846.8240300003</v>
      </c>
      <c r="I40" s="20">
        <f t="shared" si="2"/>
        <v>38.590025939287877</v>
      </c>
      <c r="K40" s="15"/>
    </row>
    <row r="41" s="10" customFormat="1" ht="36" customHeight="1">
      <c r="A41" s="11" t="s">
        <v>83</v>
      </c>
      <c r="B41" s="12" t="s">
        <v>84</v>
      </c>
      <c r="C41" s="13">
        <v>455394.79999999999</v>
      </c>
      <c r="D41" s="13">
        <v>445400.87791000004</v>
      </c>
      <c r="E41" s="13">
        <v>135776.60000000001</v>
      </c>
      <c r="F41" s="13">
        <v>-19699.007100000003</v>
      </c>
      <c r="G41" s="13">
        <f t="shared" si="0"/>
        <v>-319618.19999999995</v>
      </c>
      <c r="H41" s="13">
        <f t="shared" si="1"/>
        <v>-465099.88501000003</v>
      </c>
      <c r="I41" s="14" t="str">
        <f t="shared" si="2"/>
        <v/>
      </c>
      <c r="K41" s="15"/>
    </row>
    <row r="42" s="10" customFormat="1" ht="35.25" customHeight="1">
      <c r="A42" s="11" t="s">
        <v>85</v>
      </c>
      <c r="B42" s="12" t="s">
        <v>86</v>
      </c>
      <c r="C42" s="13">
        <v>33900.241999999998</v>
      </c>
      <c r="D42" s="13">
        <v>14657.631079999999</v>
      </c>
      <c r="E42" s="13">
        <v>56125.279999999999</v>
      </c>
      <c r="F42" s="13">
        <v>36927.545009999994</v>
      </c>
      <c r="G42" s="13">
        <f t="shared" si="0"/>
        <v>22225.038</v>
      </c>
      <c r="H42" s="13">
        <f t="shared" si="1"/>
        <v>22269.913929999995</v>
      </c>
      <c r="I42" s="14">
        <f t="shared" si="2"/>
        <v>251.93392307701606</v>
      </c>
      <c r="K42" s="15"/>
    </row>
    <row r="43" s="10" customFormat="1" ht="18.75" customHeight="1">
      <c r="A43" s="11" t="s">
        <v>87</v>
      </c>
      <c r="B43" s="12" t="s">
        <v>88</v>
      </c>
      <c r="C43" s="13">
        <v>426592.01968000003</v>
      </c>
      <c r="D43" s="13">
        <v>101619.39067000001</v>
      </c>
      <c r="E43" s="13">
        <v>418244.79986999999</v>
      </c>
      <c r="F43" s="13">
        <v>46986.442409999996</v>
      </c>
      <c r="G43" s="13">
        <f t="shared" si="0"/>
        <v>-8347.2198100000387</v>
      </c>
      <c r="H43" s="13">
        <f t="shared" si="1"/>
        <v>-54632.948260000012</v>
      </c>
      <c r="I43" s="14">
        <f t="shared" si="2"/>
        <v>46.237673833908644</v>
      </c>
      <c r="K43" s="15"/>
    </row>
    <row r="44" s="10" customFormat="1" ht="75.75" customHeight="1">
      <c r="A44" s="11" t="s">
        <v>89</v>
      </c>
      <c r="B44" s="12" t="s">
        <v>90</v>
      </c>
      <c r="C44" s="13">
        <v>0</v>
      </c>
      <c r="D44" s="13">
        <v>0</v>
      </c>
      <c r="E44" s="13">
        <v>0</v>
      </c>
      <c r="F44" s="13">
        <v>0</v>
      </c>
      <c r="G44" s="13">
        <f t="shared" si="0"/>
        <v>0</v>
      </c>
      <c r="H44" s="13">
        <f>F44-D44</f>
        <v>0</v>
      </c>
      <c r="I44" s="14" t="str">
        <f t="shared" si="2"/>
        <v/>
      </c>
      <c r="K44" s="15"/>
    </row>
    <row r="45" s="10" customFormat="1" ht="32.25" customHeight="1">
      <c r="A45" s="11" t="s">
        <v>91</v>
      </c>
      <c r="B45" s="12" t="s">
        <v>92</v>
      </c>
      <c r="C45" s="13">
        <v>0</v>
      </c>
      <c r="D45" s="13">
        <v>49005.092689999998</v>
      </c>
      <c r="E45" s="13">
        <v>0</v>
      </c>
      <c r="F45" s="13">
        <v>125489.64732999999</v>
      </c>
      <c r="G45" s="13">
        <f t="shared" si="0"/>
        <v>0</v>
      </c>
      <c r="H45" s="13">
        <f t="shared" si="1"/>
        <v>76484.554639999988</v>
      </c>
      <c r="I45" s="14">
        <f t="shared" si="2"/>
        <v>256.07470661025292</v>
      </c>
      <c r="K45" s="15"/>
    </row>
    <row r="46" s="10" customFormat="1" ht="33" customHeight="1">
      <c r="A46" s="11" t="s">
        <v>93</v>
      </c>
      <c r="B46" s="12" t="s">
        <v>94</v>
      </c>
      <c r="C46" s="13">
        <v>0</v>
      </c>
      <c r="D46" s="13">
        <v>-61719.255509999995</v>
      </c>
      <c r="E46" s="13">
        <v>0</v>
      </c>
      <c r="F46" s="13">
        <v>-167982.37171000001</v>
      </c>
      <c r="G46" s="13">
        <f t="shared" ref="G46:G47" si="3">E46-C46</f>
        <v>0</v>
      </c>
      <c r="H46" s="13">
        <f>F46-D46</f>
        <v>-106263.11620000002</v>
      </c>
      <c r="I46" s="14" t="str">
        <f t="shared" si="2"/>
        <v/>
      </c>
      <c r="K46" s="15"/>
    </row>
    <row r="47" s="21" customFormat="1" ht="15.75" customHeight="1">
      <c r="A47" s="22" t="s">
        <v>95</v>
      </c>
      <c r="B47" s="22"/>
      <c r="C47" s="23">
        <v>174393871.25878999</v>
      </c>
      <c r="D47" s="23">
        <v>95359199.775660008</v>
      </c>
      <c r="E47" s="23">
        <v>192580798.98021999</v>
      </c>
      <c r="F47" s="23">
        <v>86509475.649199992</v>
      </c>
      <c r="G47" s="19">
        <f t="shared" si="3"/>
        <v>18186927.721430004</v>
      </c>
      <c r="H47" s="19">
        <f t="shared" si="1"/>
        <v>-8849724.1264600158</v>
      </c>
      <c r="I47" s="20">
        <f>IF(OR(F47&lt;=0,D47&lt;=0),"",(F47/D47%))</f>
        <v>90.719590613931658</v>
      </c>
    </row>
  </sheetData>
  <mergeCells count="2">
    <mergeCell ref="A1:I1"/>
    <mergeCell ref="A47:B47"/>
  </mergeCells>
  <printOptions headings="0" gridLines="0"/>
  <pageMargins left="0.23622047244094491" right="0.23622047244094491" top="0.27559055118110237" bottom="0" header="0.31496062992125984" footer="0.19685039370078738"/>
  <pageSetup paperSize="9" scale="6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dem</cp:lastModifiedBy>
  <cp:revision>2</cp:revision>
  <dcterms:created xsi:type="dcterms:W3CDTF">2016-08-12T04:26:47Z</dcterms:created>
  <dcterms:modified xsi:type="dcterms:W3CDTF">2025-09-30T07:58:41Z</dcterms:modified>
</cp:coreProperties>
</file>